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MP\htdocs\inf-schule\content\15_entdeckerecke\2_office-anwendungen\2_ms-vereine\2_excel\5_statistik\1_lernstrecke\"/>
    </mc:Choice>
  </mc:AlternateContent>
  <bookViews>
    <workbookView xWindow="0" yWindow="0" windowWidth="21600" windowHeight="8310"/>
  </bookViews>
  <sheets>
    <sheet name="Mitgliederliste" sheetId="1" r:id="rId1"/>
    <sheet name="Spenden" sheetId="2" r:id="rId2"/>
    <sheet name="Vereine nach Bundesland" sheetId="3" r:id="rId3"/>
  </sheets>
  <definedNames>
    <definedName name="_xlchart.v1.0" hidden="1">Mitgliederliste!$D$1</definedName>
    <definedName name="_xlchart.v1.1" hidden="1">Mitgliederliste!$D$2:$D$21</definedName>
    <definedName name="_xlchart.v1.2" hidden="1">Mitgliederliste!$E$1</definedName>
    <definedName name="_xlchart.v1.3" hidden="1">Mitgliederliste!$E$2:$E$21</definedName>
    <definedName name="_xlchart.v1.4" hidden="1">Mitgliederliste!$D$1</definedName>
    <definedName name="_xlchart.v1.5" hidden="1">Mitgliederliste!$D$2:$D$21</definedName>
    <definedName name="_xlchart.v1.6" hidden="1">Mitgliederliste!$E$1</definedName>
    <definedName name="_xlchart.v1.7" hidden="1">Mitgliederliste!$E$2:$E$21</definedName>
    <definedName name="_xlchart.v1.8" hidden="1">Mitgliederliste!$D$1</definedName>
    <definedName name="_xlchart.v1.9" hidden="1">Mitgliederliste!$D$2:$D$21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J6" i="1" l="1"/>
  <c r="J5" i="1"/>
  <c r="J4" i="1"/>
  <c r="J3" i="1"/>
  <c r="J2" i="1"/>
  <c r="C3" i="2" l="1"/>
  <c r="C4" i="2"/>
  <c r="C5" i="2"/>
  <c r="C6" i="2"/>
  <c r="C7" i="2"/>
  <c r="C8" i="2"/>
  <c r="C9" i="2"/>
  <c r="C10" i="2"/>
  <c r="C11" i="2"/>
  <c r="C12" i="2"/>
  <c r="C13" i="2"/>
  <c r="C2" i="2"/>
</calcChain>
</file>

<file path=xl/sharedStrings.xml><?xml version="1.0" encoding="utf-8"?>
<sst xmlns="http://schemas.openxmlformats.org/spreadsheetml/2006/main" count="123" uniqueCount="90">
  <si>
    <t xml:space="preserve">Nachname </t>
  </si>
  <si>
    <t>Vorname</t>
  </si>
  <si>
    <t xml:space="preserve">Alter </t>
  </si>
  <si>
    <t>Jahresbeitrag</t>
  </si>
  <si>
    <t>Anna</t>
  </si>
  <si>
    <t>Ben</t>
  </si>
  <si>
    <t>Clara</t>
  </si>
  <si>
    <t>Daniel</t>
  </si>
  <si>
    <t>Eva</t>
  </si>
  <si>
    <t>Schmidt</t>
  </si>
  <si>
    <t>Farid</t>
  </si>
  <si>
    <t>Greta</t>
  </si>
  <si>
    <t>Hassan</t>
  </si>
  <si>
    <t>Isabel</t>
  </si>
  <si>
    <t>Jonas</t>
  </si>
  <si>
    <t>Katja</t>
  </si>
  <si>
    <t>Liam</t>
  </si>
  <si>
    <t>Maria</t>
  </si>
  <si>
    <t>Noah</t>
  </si>
  <si>
    <t>Omar</t>
  </si>
  <si>
    <t>Pia</t>
  </si>
  <si>
    <t>Quentin</t>
  </si>
  <si>
    <t>Sofia</t>
  </si>
  <si>
    <t>Tomás</t>
  </si>
  <si>
    <t>Yasmine</t>
  </si>
  <si>
    <t>Bauer</t>
  </si>
  <si>
    <t>Chan</t>
  </si>
  <si>
    <t>Da Silva</t>
  </si>
  <si>
    <t>Eckert</t>
  </si>
  <si>
    <t>Fernández</t>
  </si>
  <si>
    <t>Garcia</t>
  </si>
  <si>
    <t>Huber</t>
  </si>
  <si>
    <t>Ivanov</t>
  </si>
  <si>
    <t>Jäger</t>
  </si>
  <si>
    <t>Kowalski</t>
  </si>
  <si>
    <t>Lorenz</t>
  </si>
  <si>
    <t>Maier</t>
  </si>
  <si>
    <t>Nakamura</t>
  </si>
  <si>
    <t>Osei</t>
  </si>
  <si>
    <t>Petrov</t>
  </si>
  <si>
    <t>Qureshi</t>
  </si>
  <si>
    <t>Rossi</t>
  </si>
  <si>
    <t>Tanaka</t>
  </si>
  <si>
    <t>Yildiz</t>
  </si>
  <si>
    <t>Nr.</t>
  </si>
  <si>
    <t>Status</t>
  </si>
  <si>
    <t>inaktiv</t>
  </si>
  <si>
    <t>aktiv</t>
  </si>
  <si>
    <t>Alter</t>
  </si>
  <si>
    <t>Durchschnitt:</t>
  </si>
  <si>
    <t>Maximum:</t>
  </si>
  <si>
    <t>Minimum:</t>
  </si>
  <si>
    <t>Modalwert:</t>
  </si>
  <si>
    <t>Median:</t>
  </si>
  <si>
    <t>Monat</t>
  </si>
  <si>
    <t>Spende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</si>
  <si>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</si>
  <si>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</si>
  <si>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</si>
  <si>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</si>
  <si>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</si>
  <si>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</si>
  <si>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</si>
  <si>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</si>
  <si>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</si>
  <si>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</si>
  <si>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</si>
  <si>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</si>
  <si>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Summe:</t>
  </si>
  <si>
    <t>Anteil</t>
  </si>
  <si>
    <t>Bundesland</t>
  </si>
  <si>
    <t>Anzahl Vereine (Stand 2022)</t>
  </si>
  <si>
    <t>https://www.ziviz.de/sites/ziv/files/vereine_in_deutschland_2022.pdf</t>
  </si>
  <si>
    <t>Berlin</t>
  </si>
  <si>
    <t>Bayern</t>
  </si>
  <si>
    <t>Niedersachsen</t>
  </si>
  <si>
    <t>Hamburg</t>
  </si>
  <si>
    <t>Rheinland-Pfalz</t>
  </si>
  <si>
    <t>Sachsen</t>
  </si>
  <si>
    <t>Nordrhein-Westfalen</t>
  </si>
  <si>
    <t>Schleswig-Holstein</t>
  </si>
  <si>
    <t>Baden-Württemberg</t>
  </si>
  <si>
    <t>Hessen</t>
  </si>
  <si>
    <t>Saarland</t>
  </si>
  <si>
    <t>Sachsen-Anhalt</t>
  </si>
  <si>
    <t>Brandenburg</t>
  </si>
  <si>
    <t>Mecklenburg-Vorpommern</t>
  </si>
  <si>
    <t>Bremen</t>
  </si>
  <si>
    <t>Thüringen</t>
  </si>
  <si>
    <t>Quelle der Daten: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</si>
</sst>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44" fontId="0" fillId="0" borderId="0" xfId="1" applyFont="1"/>
    <xf numFmtId="0" fontId="2" fillId="2" borderId="1" xfId="0" applyFont="1" applyFill="1" applyBorder="1"/>
    <xf numFmtId="0" fontId="2" fillId="2" borderId="3" xfId="0" applyFont="1" applyFill="1" applyBorder="1"/>
    <xf numFmtId="0" fontId="0" fillId="0" borderId="2" xfId="0" applyBorder="1"/>
    <xf numFmtId="0" fontId="2" fillId="2" borderId="5" xfId="0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44" fontId="0" fillId="0" borderId="0" xfId="0" applyNumberFormat="1"/>
    <xf numFmtId="9" fontId="0" fillId="0" borderId="0" xfId="2" applyFont="1"/>
    <xf numFmtId="3" fontId="0" fillId="0" borderId="0" xfId="1" applyNumberFormat="1" applyFont="1"/>
    <xf numFmtId="3" fontId="0" fillId="0" borderId="0" xfId="0" applyNumberFormat="1"/>
    <xf numFmtId="0" fontId="2" fillId="2" borderId="1" xfId="0" applyFont="1" applyFill="1" applyBorder="1" applyAlignment="1">
      <alignment horizontal="center"/>
    </xf>
  </cellXfs>
  <cellStyles count="3">
    <cellStyle name="Prozent" xfId="2" builtinId="5"/>
    <cellStyle name="Standard" xfId="0" builtinId="0"/>
    <cellStyle name="Währung" xfId="1" builtinId="4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>
      <cx:tx>
        <cx:rich>
          <a:bodyPr rot="0" spcFirstLastPara="1" vertOverflow="ellipsis" vert="horz" wrap="square" lIns="0" tIns="0" rIns="0" bIns="0" anchor="ctr" anchorCtr="1"/>
          <a:lstStyle/>
          <a:p>
            <a:pPr algn="ctr">
              <a:defRPr/>
            </a:pPr>
            <a:r>
              <a:rPr lang="de-DE"/>
              <a:t>Boxplot Alter</a:t>
            </a:r>
          </a:p>
        </cx:rich>
      </cx:tx>
    </cx:title>
    <cx:plotArea>
      <cx:plotAreaRegion>
        <cx:series layoutId="boxWhisker" uniqueId="{4A0A4598-A4B9-4EE4-88F2-20EE7EE1A1A5}">
          <cx:tx>
            <cx:txData>
              <cx:f>_xlchart.v1.0</cx:f>
              <cx:v>Alter 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7</xdr:row>
      <xdr:rowOff>66675</xdr:rowOff>
    </xdr:from>
    <xdr:to>
      <xdr:col>10</xdr:col>
      <xdr:colOff>361950</xdr:colOff>
      <xdr:row>20</xdr:row>
      <xdr:rowOff>161925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Diagramm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E23" sqref="E23"/>
    </sheetView>
  </sheetViews>
  <sheetFormatPr baseColWidth="10" defaultRowHeight="14.25" x14ac:dyDescent="0.45"/>
  <cols>
    <col min="1" max="1" width="4.59765625" customWidth="1"/>
    <col min="2" max="3" width="13.59765625" customWidth="1"/>
    <col min="4" max="4" width="7.59765625" customWidth="1"/>
    <col min="5" max="5" width="12.86328125" bestFit="1" customWidth="1"/>
    <col min="9" max="9" width="12.73046875" bestFit="1" customWidth="1"/>
    <col min="12" max="12" width="12.73046875" bestFit="1" customWidth="1"/>
    <col min="14" max="14" width="11.265625" bestFit="1" customWidth="1"/>
  </cols>
  <sheetData>
    <row r="1" spans="1:15" ht="14.65" thickBot="1" x14ac:dyDescent="0.5">
      <c r="A1" s="9" t="s">
        <v>44</v>
      </c>
      <c r="B1" s="3" t="s">
        <v>0</v>
      </c>
      <c r="C1" s="5" t="s">
        <v>1</v>
      </c>
      <c r="D1" s="5" t="s">
        <v>2</v>
      </c>
      <c r="E1" s="2" t="s">
        <v>3</v>
      </c>
      <c r="F1" s="10" t="s">
        <v>45</v>
      </c>
      <c r="I1" s="18" t="s">
        <v>48</v>
      </c>
      <c r="J1" s="18"/>
      <c r="N1" s="18" t="s">
        <v>3</v>
      </c>
      <c r="O1" s="18"/>
    </row>
    <row r="2" spans="1:15" x14ac:dyDescent="0.45">
      <c r="A2" s="8">
        <v>1</v>
      </c>
      <c r="B2" s="4" t="s">
        <v>25</v>
      </c>
      <c r="C2" s="6" t="s">
        <v>4</v>
      </c>
      <c r="D2" s="7">
        <v>11</v>
      </c>
      <c r="E2" s="1">
        <v>5</v>
      </c>
      <c r="F2" s="11" t="s">
        <v>47</v>
      </c>
      <c r="I2" t="s">
        <v>49</v>
      </c>
      <c r="J2">
        <f>AVERAGE(D:D)</f>
        <v>11.45</v>
      </c>
      <c r="N2" t="s">
        <v>49</v>
      </c>
    </row>
    <row r="3" spans="1:15" x14ac:dyDescent="0.45">
      <c r="A3" s="4">
        <v>2</v>
      </c>
      <c r="B3" s="4" t="s">
        <v>26</v>
      </c>
      <c r="C3" s="6" t="s">
        <v>5</v>
      </c>
      <c r="D3" s="7">
        <v>12</v>
      </c>
      <c r="E3" s="1">
        <v>6</v>
      </c>
      <c r="F3" s="11" t="s">
        <v>47</v>
      </c>
      <c r="I3" t="s">
        <v>53</v>
      </c>
      <c r="J3">
        <f>MEDIAN(D:D)</f>
        <v>11.5</v>
      </c>
      <c r="N3" t="s">
        <v>53</v>
      </c>
    </row>
    <row r="4" spans="1:15" x14ac:dyDescent="0.45">
      <c r="A4" s="4">
        <v>3</v>
      </c>
      <c r="B4" s="4" t="s">
        <v>27</v>
      </c>
      <c r="C4" s="6" t="s">
        <v>6</v>
      </c>
      <c r="D4" s="7">
        <v>16</v>
      </c>
      <c r="E4" s="1">
        <v>10</v>
      </c>
      <c r="F4" s="11" t="s">
        <v>47</v>
      </c>
      <c r="I4" t="s">
        <v>52</v>
      </c>
      <c r="J4">
        <f>MODE(D:D)</f>
        <v>11</v>
      </c>
      <c r="N4" t="s">
        <v>52</v>
      </c>
    </row>
    <row r="5" spans="1:15" x14ac:dyDescent="0.45">
      <c r="A5" s="4">
        <v>4</v>
      </c>
      <c r="B5" s="4" t="s">
        <v>28</v>
      </c>
      <c r="C5" s="6" t="s">
        <v>7</v>
      </c>
      <c r="D5" s="7">
        <v>11</v>
      </c>
      <c r="E5" s="1">
        <v>5</v>
      </c>
      <c r="F5" s="11" t="s">
        <v>47</v>
      </c>
      <c r="I5" t="s">
        <v>50</v>
      </c>
      <c r="J5">
        <f>MAX(D:D)</f>
        <v>16</v>
      </c>
      <c r="N5" t="s">
        <v>50</v>
      </c>
    </row>
    <row r="6" spans="1:15" x14ac:dyDescent="0.45">
      <c r="A6" s="4">
        <v>5</v>
      </c>
      <c r="B6" s="4" t="s">
        <v>29</v>
      </c>
      <c r="C6" s="6" t="s">
        <v>8</v>
      </c>
      <c r="D6" s="7">
        <v>13</v>
      </c>
      <c r="E6" s="1">
        <v>7</v>
      </c>
      <c r="F6" s="11" t="s">
        <v>47</v>
      </c>
      <c r="I6" t="s">
        <v>51</v>
      </c>
      <c r="J6">
        <f>MIN(D:D)</f>
        <v>7</v>
      </c>
      <c r="N6" t="s">
        <v>51</v>
      </c>
    </row>
    <row r="7" spans="1:15" x14ac:dyDescent="0.45">
      <c r="A7" s="4">
        <v>6</v>
      </c>
      <c r="B7" s="4" t="s">
        <v>30</v>
      </c>
      <c r="C7" s="6" t="s">
        <v>10</v>
      </c>
      <c r="D7" s="7">
        <v>10</v>
      </c>
      <c r="E7" s="1">
        <v>4</v>
      </c>
      <c r="F7" s="11" t="s">
        <v>47</v>
      </c>
    </row>
    <row r="8" spans="1:15" x14ac:dyDescent="0.45">
      <c r="A8" s="4">
        <v>7</v>
      </c>
      <c r="B8" s="4" t="s">
        <v>31</v>
      </c>
      <c r="C8" s="6" t="s">
        <v>11</v>
      </c>
      <c r="D8" s="7">
        <v>11</v>
      </c>
      <c r="E8" s="1">
        <v>5</v>
      </c>
      <c r="F8" s="11" t="s">
        <v>47</v>
      </c>
    </row>
    <row r="9" spans="1:15" x14ac:dyDescent="0.45">
      <c r="A9" s="4">
        <v>8</v>
      </c>
      <c r="B9" s="4" t="s">
        <v>32</v>
      </c>
      <c r="C9" s="6" t="s">
        <v>12</v>
      </c>
      <c r="D9" s="7">
        <v>12</v>
      </c>
      <c r="E9" s="1">
        <v>6</v>
      </c>
      <c r="F9" s="12" t="s">
        <v>46</v>
      </c>
    </row>
    <row r="10" spans="1:15" x14ac:dyDescent="0.45">
      <c r="A10" s="4">
        <v>9</v>
      </c>
      <c r="B10" s="4" t="s">
        <v>33</v>
      </c>
      <c r="C10" s="6" t="s">
        <v>13</v>
      </c>
      <c r="D10" s="7">
        <v>13</v>
      </c>
      <c r="E10" s="1">
        <v>7</v>
      </c>
      <c r="F10" s="11" t="s">
        <v>47</v>
      </c>
    </row>
    <row r="11" spans="1:15" x14ac:dyDescent="0.45">
      <c r="A11" s="4">
        <v>10</v>
      </c>
      <c r="B11" s="4" t="s">
        <v>34</v>
      </c>
      <c r="C11" s="6" t="s">
        <v>14</v>
      </c>
      <c r="D11" s="7">
        <v>11</v>
      </c>
      <c r="E11" s="1">
        <v>5</v>
      </c>
      <c r="F11" s="11" t="s">
        <v>47</v>
      </c>
    </row>
    <row r="12" spans="1:15" x14ac:dyDescent="0.45">
      <c r="A12" s="4">
        <v>11</v>
      </c>
      <c r="B12" s="4" t="s">
        <v>35</v>
      </c>
      <c r="C12" s="6" t="s">
        <v>15</v>
      </c>
      <c r="D12" s="7">
        <v>10</v>
      </c>
      <c r="E12" s="1">
        <v>4</v>
      </c>
      <c r="F12" s="11" t="s">
        <v>47</v>
      </c>
    </row>
    <row r="13" spans="1:15" x14ac:dyDescent="0.45">
      <c r="A13" s="4">
        <v>12</v>
      </c>
      <c r="B13" s="4" t="s">
        <v>36</v>
      </c>
      <c r="C13" s="6" t="s">
        <v>16</v>
      </c>
      <c r="D13" s="7">
        <v>12</v>
      </c>
      <c r="E13" s="1">
        <v>6</v>
      </c>
      <c r="F13" s="11" t="s">
        <v>47</v>
      </c>
    </row>
    <row r="14" spans="1:15" x14ac:dyDescent="0.45">
      <c r="A14" s="4">
        <v>13</v>
      </c>
      <c r="B14" s="4" t="s">
        <v>37</v>
      </c>
      <c r="C14" s="6" t="s">
        <v>17</v>
      </c>
      <c r="D14" s="7">
        <v>13</v>
      </c>
      <c r="E14" s="1">
        <v>7</v>
      </c>
      <c r="F14" s="12" t="s">
        <v>46</v>
      </c>
    </row>
    <row r="15" spans="1:15" x14ac:dyDescent="0.45">
      <c r="A15" s="4">
        <v>14</v>
      </c>
      <c r="B15" s="4" t="s">
        <v>38</v>
      </c>
      <c r="C15" s="6" t="s">
        <v>18</v>
      </c>
      <c r="D15" s="7">
        <v>7</v>
      </c>
      <c r="E15" s="1">
        <v>1</v>
      </c>
      <c r="F15" s="11" t="s">
        <v>47</v>
      </c>
    </row>
    <row r="16" spans="1:15" x14ac:dyDescent="0.45">
      <c r="A16" s="4">
        <v>15</v>
      </c>
      <c r="B16" s="4" t="s">
        <v>39</v>
      </c>
      <c r="C16" s="6" t="s">
        <v>19</v>
      </c>
      <c r="D16" s="7">
        <v>10</v>
      </c>
      <c r="E16" s="1">
        <v>4</v>
      </c>
      <c r="F16" s="11" t="s">
        <v>47</v>
      </c>
    </row>
    <row r="17" spans="1:6" x14ac:dyDescent="0.45">
      <c r="A17" s="4">
        <v>16</v>
      </c>
      <c r="B17" s="4" t="s">
        <v>40</v>
      </c>
      <c r="C17" s="6" t="s">
        <v>20</v>
      </c>
      <c r="D17" s="7">
        <v>12</v>
      </c>
      <c r="E17" s="1">
        <v>6</v>
      </c>
      <c r="F17" s="11" t="s">
        <v>47</v>
      </c>
    </row>
    <row r="18" spans="1:6" x14ac:dyDescent="0.45">
      <c r="A18" s="4">
        <v>17</v>
      </c>
      <c r="B18" s="4" t="s">
        <v>41</v>
      </c>
      <c r="C18" s="6" t="s">
        <v>21</v>
      </c>
      <c r="D18" s="7">
        <v>13</v>
      </c>
      <c r="E18" s="1">
        <v>7</v>
      </c>
      <c r="F18" s="11" t="s">
        <v>47</v>
      </c>
    </row>
    <row r="19" spans="1:6" x14ac:dyDescent="0.45">
      <c r="A19" s="4">
        <v>18</v>
      </c>
      <c r="B19" s="4" t="s">
        <v>9</v>
      </c>
      <c r="C19" s="6" t="s">
        <v>22</v>
      </c>
      <c r="D19" s="7">
        <v>11</v>
      </c>
      <c r="E19" s="1">
        <v>5</v>
      </c>
      <c r="F19" s="11" t="s">
        <v>47</v>
      </c>
    </row>
    <row r="20" spans="1:6" x14ac:dyDescent="0.45">
      <c r="A20" s="4">
        <v>19</v>
      </c>
      <c r="B20" s="4" t="s">
        <v>42</v>
      </c>
      <c r="C20" s="6" t="s">
        <v>23</v>
      </c>
      <c r="D20" s="7">
        <v>9</v>
      </c>
      <c r="E20" s="1">
        <v>3</v>
      </c>
      <c r="F20" s="11" t="s">
        <v>47</v>
      </c>
    </row>
    <row r="21" spans="1:6" x14ac:dyDescent="0.45">
      <c r="A21" s="4">
        <v>20</v>
      </c>
      <c r="B21" s="4" t="s">
        <v>43</v>
      </c>
      <c r="C21" s="6" t="s">
        <v>24</v>
      </c>
      <c r="D21" s="7">
        <v>12</v>
      </c>
      <c r="E21" s="1">
        <v>6</v>
      </c>
      <c r="F21" s="11" t="s">
        <v>47</v>
      </c>
    </row>
  </sheetData>
  <mergeCells count="2">
    <mergeCell ref="I1:J1"/>
    <mergeCell ref="N1:O1"/>
  </mergeCells>
  <conditionalFormatting sqref="F2:F21">
    <cfRule type="cellIs" dxfId="0" priority="1" operator="equal">
      <formula>"Inaktiv"</formula>
    </cfRule>
  </conditionalFormatting>
  <pageMargins left="0.7" right="0.7" top="0.78740157499999996" bottom="0.78740157499999996" header="0.3" footer="0.3"/>
  <pageSetup paperSize="9"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D15" sqref="D15"/>
    </sheetView>
  </sheetViews>
  <sheetFormatPr baseColWidth="10" defaultRowHeight="14.25" x14ac:dyDescent="0.45"/>
  <cols>
    <col min="4" max="4" width="12.73046875" bestFit="1" customWidth="1"/>
  </cols>
  <sheetData>
    <row r="1" spans="1:6" ht="14.65" thickBot="1" x14ac:dyDescent="0.5">
      <c r="A1" s="13" t="s">
        <v>54</v>
      </c>
      <c r="B1" s="13" t="s">
        <v>55</v>
      </c>
      <c r="C1" s="13" t="s">
        <v>69</v>
      </c>
      <c r="E1" t="s">
        <v>49</v>
      </c>
    </row>
    <row r="2" spans="1:6" x14ac:dyDescent="0.45">
      <c r="A2" t="s">
        <v>56</v>
      </c>
      <c r="B2" s="1">
        <v>10</v>
      </c>
      <c r="C2" s="15">
        <f>B2/F$6</f>
        <v>4.0160642570281124E-2</v>
      </c>
      <c r="E2" t="s">
        <v>53</v>
      </c>
    </row>
    <row r="3" spans="1:6" x14ac:dyDescent="0.45">
      <c r="A3" t="s">
        <v>57</v>
      </c>
      <c r="B3" s="1">
        <v>10</v>
      </c>
      <c r="C3" s="15">
        <f t="shared" ref="C3:C13" si="0">B3/F$6</f>
        <v>4.0160642570281124E-2</v>
      </c>
      <c r="E3" t="s">
        <v>52</v>
      </c>
    </row>
    <row r="4" spans="1:6" x14ac:dyDescent="0.45">
      <c r="A4" t="s">
        <v>58</v>
      </c>
      <c r="B4" s="1">
        <v>25</v>
      </c>
      <c r="C4" s="15">
        <f t="shared" si="0"/>
        <v>0.10040160642570281</v>
      </c>
      <c r="E4" t="s">
        <v>50</v>
      </c>
    </row>
    <row r="5" spans="1:6" x14ac:dyDescent="0.45">
      <c r="A5" t="s">
        <v>59</v>
      </c>
      <c r="B5" s="1">
        <v>50</v>
      </c>
      <c r="C5" s="15">
        <f t="shared" si="0"/>
        <v>0.20080321285140562</v>
      </c>
      <c r="E5" t="s">
        <v>51</v>
      </c>
    </row>
    <row r="6" spans="1:6" x14ac:dyDescent="0.45">
      <c r="A6" t="s">
        <v>60</v>
      </c>
      <c r="B6" s="1">
        <v>60</v>
      </c>
      <c r="C6" s="15">
        <f t="shared" si="0"/>
        <v>0.24096385542168675</v>
      </c>
      <c r="E6" t="s">
        <v>68</v>
      </c>
      <c r="F6" s="14">
        <f>SUM(B:B)</f>
        <v>249</v>
      </c>
    </row>
    <row r="7" spans="1:6" x14ac:dyDescent="0.45">
      <c r="A7" t="s">
        <v>61</v>
      </c>
      <c r="B7" s="1">
        <v>25</v>
      </c>
      <c r="C7" s="15">
        <f t="shared" si="0"/>
        <v>0.10040160642570281</v>
      </c>
    </row>
    <row r="8" spans="1:6" x14ac:dyDescent="0.45">
      <c r="A8" t="s">
        <v>62</v>
      </c>
      <c r="B8" s="1">
        <v>12</v>
      </c>
      <c r="C8" s="15">
        <f t="shared" si="0"/>
        <v>4.8192771084337352E-2</v>
      </c>
    </row>
    <row r="9" spans="1:6" x14ac:dyDescent="0.45">
      <c r="A9" t="s">
        <v>63</v>
      </c>
      <c r="B9" s="1">
        <v>15</v>
      </c>
      <c r="C9" s="15">
        <f t="shared" si="0"/>
        <v>6.0240963855421686E-2</v>
      </c>
    </row>
    <row r="10" spans="1:6" x14ac:dyDescent="0.45">
      <c r="A10" t="s">
        <v>64</v>
      </c>
      <c r="B10" s="1">
        <v>20</v>
      </c>
      <c r="C10" s="15">
        <f t="shared" si="0"/>
        <v>8.0321285140562249E-2</v>
      </c>
    </row>
    <row r="11" spans="1:6" x14ac:dyDescent="0.45">
      <c r="A11" t="s">
        <v>65</v>
      </c>
      <c r="B11" s="1">
        <v>7</v>
      </c>
      <c r="C11" s="15">
        <f t="shared" si="0"/>
        <v>2.8112449799196786E-2</v>
      </c>
    </row>
    <row r="12" spans="1:6" x14ac:dyDescent="0.45">
      <c r="A12" t="s">
        <v>66</v>
      </c>
      <c r="B12" s="1">
        <v>5</v>
      </c>
      <c r="C12" s="15">
        <f t="shared" si="0"/>
        <v>2.0080321285140562E-2</v>
      </c>
    </row>
    <row r="13" spans="1:6" x14ac:dyDescent="0.45">
      <c r="A13" t="s">
        <v>67</v>
      </c>
      <c r="B13" s="1">
        <v>10</v>
      </c>
      <c r="C13" s="15">
        <f t="shared" si="0"/>
        <v>4.0160642570281124E-2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D1" sqref="D1"/>
    </sheetView>
  </sheetViews>
  <sheetFormatPr baseColWidth="10" defaultRowHeight="14.25" x14ac:dyDescent="0.45"/>
  <cols>
    <col min="1" max="1" width="25.3984375" bestFit="1" customWidth="1"/>
    <col min="2" max="2" width="24" bestFit="1" customWidth="1"/>
    <col min="4" max="4" width="14.6640625" bestFit="1" customWidth="1"/>
  </cols>
  <sheetData>
    <row r="1" spans="1:5" ht="14.65" thickBot="1" x14ac:dyDescent="0.5">
      <c r="A1" s="13" t="s">
        <v>70</v>
      </c>
      <c r="B1" s="13" t="s">
        <v>71</v>
      </c>
      <c r="D1" t="s">
        <v>89</v>
      </c>
      <c r="E1" t="s">
        <v>72</v>
      </c>
    </row>
    <row r="2" spans="1:5" x14ac:dyDescent="0.45">
      <c r="A2" t="s">
        <v>81</v>
      </c>
      <c r="B2" s="16">
        <v>86355</v>
      </c>
    </row>
    <row r="3" spans="1:5" x14ac:dyDescent="0.45">
      <c r="A3" t="s">
        <v>74</v>
      </c>
      <c r="B3" s="16">
        <v>93288</v>
      </c>
    </row>
    <row r="4" spans="1:5" x14ac:dyDescent="0.45">
      <c r="A4" t="s">
        <v>73</v>
      </c>
      <c r="B4" s="16">
        <v>27271</v>
      </c>
      <c r="D4" t="s">
        <v>49</v>
      </c>
    </row>
    <row r="5" spans="1:5" x14ac:dyDescent="0.45">
      <c r="A5" t="s">
        <v>85</v>
      </c>
      <c r="B5" s="17">
        <v>17683</v>
      </c>
      <c r="D5" t="s">
        <v>53</v>
      </c>
    </row>
    <row r="6" spans="1:5" x14ac:dyDescent="0.45">
      <c r="A6" t="s">
        <v>87</v>
      </c>
      <c r="B6" s="17">
        <v>3597</v>
      </c>
      <c r="D6" t="s">
        <v>50</v>
      </c>
    </row>
    <row r="7" spans="1:5" x14ac:dyDescent="0.45">
      <c r="A7" t="s">
        <v>76</v>
      </c>
      <c r="B7" s="16">
        <v>10100</v>
      </c>
      <c r="D7" t="s">
        <v>51</v>
      </c>
    </row>
    <row r="8" spans="1:5" x14ac:dyDescent="0.45">
      <c r="A8" t="s">
        <v>82</v>
      </c>
      <c r="B8" s="16">
        <v>50270</v>
      </c>
    </row>
    <row r="9" spans="1:5" x14ac:dyDescent="0.45">
      <c r="A9" t="s">
        <v>86</v>
      </c>
      <c r="B9" s="17">
        <v>12196</v>
      </c>
    </row>
    <row r="10" spans="1:5" x14ac:dyDescent="0.45">
      <c r="A10" t="s">
        <v>75</v>
      </c>
      <c r="B10" s="16">
        <v>57664</v>
      </c>
    </row>
    <row r="11" spans="1:5" x14ac:dyDescent="0.45">
      <c r="A11" t="s">
        <v>79</v>
      </c>
      <c r="B11" s="16">
        <v>121823</v>
      </c>
    </row>
    <row r="12" spans="1:5" x14ac:dyDescent="0.45">
      <c r="A12" t="s">
        <v>77</v>
      </c>
      <c r="B12" s="16">
        <v>38675</v>
      </c>
    </row>
    <row r="13" spans="1:5" x14ac:dyDescent="0.45">
      <c r="A13" t="s">
        <v>83</v>
      </c>
      <c r="B13" s="16">
        <v>10457</v>
      </c>
    </row>
    <row r="14" spans="1:5" x14ac:dyDescent="0.45">
      <c r="A14" t="s">
        <v>78</v>
      </c>
      <c r="B14" s="16">
        <v>30926</v>
      </c>
    </row>
    <row r="15" spans="1:5" x14ac:dyDescent="0.45">
      <c r="A15" t="s">
        <v>84</v>
      </c>
      <c r="B15" s="16">
        <v>19254</v>
      </c>
    </row>
    <row r="16" spans="1:5" x14ac:dyDescent="0.45">
      <c r="A16" t="s">
        <v>80</v>
      </c>
      <c r="B16" s="16">
        <v>17360</v>
      </c>
    </row>
    <row r="17" spans="1:2" x14ac:dyDescent="0.45">
      <c r="A17" t="s">
        <v>88</v>
      </c>
      <c r="B17" s="17">
        <v>18840</v>
      </c>
    </row>
  </sheetData>
  <sortState ref="A2:C17">
    <sortCondition ref="A1"/>
  </sortState>
  <pageMargins left="0.7" right="0.7" top="0.78740157499999996" bottom="0.78740157499999996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Mitgliederliste</vt:lpstr>
      <vt:lpstr>Spenden</vt:lpstr>
      <vt:lpstr>Vereine nach Bundesland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Rosemann</dc:creator>
  <cp:lastModifiedBy>Florian Rosemann</cp:lastModifiedBy>
  <cp:lastPrinted>2025-03-19T12:26:48Z</cp:lastPrinted>
  <dcterms:created xsi:type="dcterms:W3CDTF">2025-03-19T12:18:33Z</dcterms:created>
  <dcterms:modified xsi:type="dcterms:W3CDTF">2025-06-11T09:14:35Z</dcterms:modified>
</cp:coreProperties>
</file>